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명주수정" sheetId="5" r:id="rId1"/>
    <sheet name="Sheet2" sheetId="2" r:id="rId2"/>
    <sheet name="Sheet3" sheetId="3" r:id="rId3"/>
  </sheets>
  <definedNames>
    <definedName name="_xlnm.Print_Area" localSheetId="0">명주수정!$A$1:$H$33</definedName>
  </definedNames>
  <calcPr calcId="145621"/>
</workbook>
</file>

<file path=xl/calcChain.xml><?xml version="1.0" encoding="utf-8"?>
<calcChain xmlns="http://schemas.openxmlformats.org/spreadsheetml/2006/main">
  <c r="G27" i="5" l="1"/>
  <c r="G11" i="5"/>
  <c r="G31" i="5"/>
  <c r="G26" i="5" l="1"/>
  <c r="E33" i="5"/>
  <c r="E11" i="5" l="1"/>
  <c r="G32" i="5" l="1"/>
  <c r="G30" i="5"/>
  <c r="G29" i="5"/>
  <c r="G28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F33" i="5"/>
  <c r="G33" i="5" l="1"/>
  <c r="F11" i="5"/>
  <c r="G10" i="5"/>
  <c r="G9" i="5"/>
  <c r="G8" i="5"/>
  <c r="G7" i="5"/>
  <c r="G6" i="5"/>
  <c r="G5" i="5"/>
</calcChain>
</file>

<file path=xl/sharedStrings.xml><?xml version="1.0" encoding="utf-8"?>
<sst xmlns="http://schemas.openxmlformats.org/spreadsheetml/2006/main" count="102" uniqueCount="77">
  <si>
    <t>보조금수입</t>
  </si>
  <si>
    <t>잡수입</t>
  </si>
  <si>
    <t>계 정 과 목</t>
  </si>
  <si>
    <t>산출근거</t>
  </si>
  <si>
    <t>관</t>
  </si>
  <si>
    <t>항</t>
  </si>
  <si>
    <t>목</t>
  </si>
  <si>
    <t>사무비</t>
  </si>
  <si>
    <t>인건비</t>
  </si>
  <si>
    <t>운영비</t>
  </si>
  <si>
    <t>사업비</t>
  </si>
  <si>
    <t>세출</t>
  </si>
  <si>
    <t>반환금</t>
  </si>
  <si>
    <t>사회안전망구축사업비</t>
  </si>
  <si>
    <t>지역사회자원개발</t>
  </si>
  <si>
    <t>정서지원</t>
  </si>
  <si>
    <t>여가활동지원</t>
  </si>
  <si>
    <t>예방적사업비</t>
  </si>
  <si>
    <t>일상생활지원</t>
  </si>
  <si>
    <t>직원교육</t>
  </si>
  <si>
    <t>연구개발사업비</t>
  </si>
  <si>
    <t>차량비</t>
  </si>
  <si>
    <t>제세공과금</t>
  </si>
  <si>
    <t>공공요금</t>
  </si>
  <si>
    <t>수용비 및 수수료</t>
  </si>
  <si>
    <t>여비</t>
  </si>
  <si>
    <t>사회보험부담금</t>
  </si>
  <si>
    <t>퇴직금 및 퇴직적립금</t>
  </si>
  <si>
    <t>제수당</t>
  </si>
  <si>
    <t>급여</t>
  </si>
  <si>
    <t>세입</t>
  </si>
  <si>
    <t>기타예금이자수입</t>
  </si>
  <si>
    <t>시도보조금</t>
  </si>
  <si>
    <t>세목</t>
  </si>
  <si>
    <t>비예산</t>
  </si>
  <si>
    <t>전년도이월금</t>
  </si>
  <si>
    <t>전년도이월금(후원금)</t>
  </si>
  <si>
    <t>증감
(B-A)</t>
  </si>
  <si>
    <t>후원금수입</t>
  </si>
  <si>
    <t>지정후원금</t>
  </si>
  <si>
    <t>예금이자</t>
  </si>
  <si>
    <t>이월금</t>
  </si>
  <si>
    <t xml:space="preserve"> </t>
  </si>
  <si>
    <t>기타후생경비</t>
  </si>
  <si>
    <t>재가노인지원 공동사업비</t>
  </si>
  <si>
    <t>지역사회네트워크지원</t>
  </si>
  <si>
    <t>연계서비스</t>
  </si>
  <si>
    <t>예비비및기타</t>
  </si>
  <si>
    <t>2021년 예산
(B)</t>
    <phoneticPr fontId="2" type="noConversion"/>
  </si>
  <si>
    <t>봉사자관리비                     100,000 X 2회 = 200,000</t>
    <phoneticPr fontId="2" type="noConversion"/>
  </si>
  <si>
    <t>어르신테마여행                   200,000 × 2회 = 400,000
효잔치                           300,000</t>
    <phoneticPr fontId="2" type="noConversion"/>
  </si>
  <si>
    <t>2022년 예산
(B)</t>
    <phoneticPr fontId="2" type="noConversion"/>
  </si>
  <si>
    <t>2022년 강서구재가노인지원서비스센터 예산서</t>
    <phoneticPr fontId="2" type="noConversion"/>
  </si>
  <si>
    <t>(2022.01.01 ~ 2022.12.31)</t>
    <phoneticPr fontId="2" type="noConversion"/>
  </si>
  <si>
    <t>-</t>
    <phoneticPr fontId="2" type="noConversion"/>
  </si>
  <si>
    <t>-</t>
    <phoneticPr fontId="2" type="noConversion"/>
  </si>
  <si>
    <t>공동사업비                       200,000 X 1회 = 200,000</t>
    <phoneticPr fontId="2" type="noConversion"/>
  </si>
  <si>
    <t>교육지원</t>
  </si>
  <si>
    <t>홍보비</t>
    <phoneticPr fontId="2" type="noConversion"/>
  </si>
  <si>
    <t>운영비보조금                     135,297,000</t>
    <phoneticPr fontId="2" type="noConversion"/>
  </si>
  <si>
    <t>예금이자                         20,000</t>
    <phoneticPr fontId="2" type="noConversion"/>
  </si>
  <si>
    <t>부산재가노인복지대회             300,000</t>
    <phoneticPr fontId="2" type="noConversion"/>
  </si>
  <si>
    <t>사무원                           25,803,600
센터장                           30,417,600
사회복지사                       24,315,900</t>
    <phoneticPr fontId="2" type="noConversion"/>
  </si>
  <si>
    <t>사무원 명절수당                  2,580,360
센터장 명절수당                  3,032,160
사회복지사  명절수당             2,425,620
시간외수당                       1,156,020</t>
    <phoneticPr fontId="2" type="noConversion"/>
  </si>
  <si>
    <t>퇴직적립금                       7,477,620</t>
    <phoneticPr fontId="2" type="noConversion"/>
  </si>
  <si>
    <t>건강보험                         3,077,780
장기요양보험                     354,560
국민연금                         4,037,900
고용보험                         698,060
산재보험                         454,010</t>
    <phoneticPr fontId="2" type="noConversion"/>
  </si>
  <si>
    <t>복지포인트                       300,000</t>
    <phoneticPr fontId="2" type="noConversion"/>
  </si>
  <si>
    <t>복사기                           80,000 X 12회 = 960,000
각종수수료                       70,000
사무용품구입                     141,200
정수기렌트비                     29,900 X 12회 = 358,800</t>
    <phoneticPr fontId="2" type="noConversion"/>
  </si>
  <si>
    <t>전화요금                         300,000</t>
    <phoneticPr fontId="2" type="noConversion"/>
  </si>
  <si>
    <t>재가노인복지협회비               240,000 X 4회 = 960,000
차량보험비                       1,000,000
상해보험                         30,000
신원보증보험                     30,000
각종세금                         50,000</t>
    <phoneticPr fontId="2" type="noConversion"/>
  </si>
  <si>
    <t>차량유류비                       1,500,000
차량수리비                       300,000</t>
    <phoneticPr fontId="2" type="noConversion"/>
  </si>
  <si>
    <t>인건비 반환금                    13,761,810
예금이자 반환금                  20,000</t>
    <phoneticPr fontId="2" type="noConversion"/>
  </si>
  <si>
    <t xml:space="preserve">직원시사토론회                   100,000
종사자워크숍                     100,000 X 2회 = 200,000
기타교육(연찬회 등)              100,000 </t>
    <phoneticPr fontId="2" type="noConversion"/>
  </si>
  <si>
    <t>밑반찬서비스 부식비              5,504,000
명절행복나눔                     650,000
월동준비                         700,000
생신축하                         30,000 X 10명 = 300,000
외식지원                         100,000 X 4회 = 400,000</t>
    <phoneticPr fontId="2" type="noConversion"/>
  </si>
  <si>
    <t>지역재가협의체                   150,000</t>
    <phoneticPr fontId="2" type="noConversion"/>
  </si>
  <si>
    <t>홍보물품제작                     200,000 X 1회 = 200,000</t>
    <phoneticPr fontId="2" type="noConversion"/>
  </si>
  <si>
    <t>추경때 후원금 이월금 5원 추가 입력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</si>
</sst>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3" x14ac:knownFonts="1">
    <font>
      <sz val="11"/>
      <color theme="1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9"/>
      <name val="굴림체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rgb="FFFF0000"/>
      <name val="맑은 고딕"/>
      <family val="2"/>
      <charset val="129"/>
      <scheme val="minor"/>
    </font>
    <font>
      <b/>
      <sz val="9"/>
      <name val="굴림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sz val="9"/>
      <color theme="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Border="1">
      <alignment vertical="center"/>
    </xf>
    <xf numFmtId="0" fontId="7" fillId="0" borderId="0" xfId="0" applyFont="1" applyBorder="1">
      <alignment vertical="center"/>
    </xf>
    <xf numFmtId="41" fontId="7" fillId="0" borderId="0" xfId="1" applyFont="1" applyBorder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49" fontId="4" fillId="0" borderId="2" xfId="0" applyNumberFormat="1" applyFont="1" applyFill="1" applyBorder="1" applyAlignment="1">
      <alignment horizontal="left" vertical="center" shrinkToFit="1"/>
    </xf>
    <xf numFmtId="176" fontId="4" fillId="0" borderId="2" xfId="0" applyNumberFormat="1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49" fontId="9" fillId="2" borderId="1" xfId="0" applyNumberFormat="1" applyFont="1" applyFill="1" applyBorder="1" applyAlignment="1">
      <alignment horizontal="left" vertical="center" shrinkToFit="1"/>
    </xf>
    <xf numFmtId="176" fontId="9" fillId="2" borderId="1" xfId="0" applyNumberFormat="1" applyFont="1" applyFill="1" applyBorder="1" applyAlignment="1">
      <alignment horizontal="right" vertical="center" wrapText="1"/>
    </xf>
    <xf numFmtId="49" fontId="6" fillId="2" borderId="19" xfId="0" applyNumberFormat="1" applyFont="1" applyFill="1" applyBorder="1" applyAlignment="1">
      <alignment horizontal="left" vertical="center" wrapText="1" indent="1"/>
    </xf>
    <xf numFmtId="176" fontId="4" fillId="0" borderId="31" xfId="0" applyNumberFormat="1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horizontal="right" vertical="center" wrapText="1"/>
    </xf>
    <xf numFmtId="176" fontId="4" fillId="0" borderId="7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4" fillId="0" borderId="3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left" vertical="center" shrinkToFit="1"/>
    </xf>
    <xf numFmtId="49" fontId="6" fillId="0" borderId="23" xfId="0" applyNumberFormat="1" applyFont="1" applyFill="1" applyBorder="1" applyAlignment="1">
      <alignment horizontal="left" vertical="center" wrapText="1" indent="1"/>
    </xf>
    <xf numFmtId="49" fontId="6" fillId="0" borderId="19" xfId="0" applyNumberFormat="1" applyFont="1" applyFill="1" applyBorder="1" applyAlignment="1">
      <alignment horizontal="left" vertical="center" wrapText="1" indent="1"/>
    </xf>
    <xf numFmtId="49" fontId="6" fillId="0" borderId="20" xfId="0" applyNumberFormat="1" applyFont="1" applyFill="1" applyBorder="1" applyAlignment="1">
      <alignment horizontal="left" vertical="center" wrapText="1" indent="1"/>
    </xf>
    <xf numFmtId="41" fontId="0" fillId="0" borderId="0" xfId="0" applyNumberFormat="1">
      <alignment vertical="center"/>
    </xf>
    <xf numFmtId="49" fontId="4" fillId="0" borderId="27" xfId="0" applyNumberFormat="1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 wrapText="1"/>
    </xf>
    <xf numFmtId="49" fontId="4" fillId="0" borderId="8" xfId="0" applyNumberFormat="1" applyFont="1" applyFill="1" applyBorder="1" applyAlignment="1">
      <alignment horizontal="left" vertical="center" shrinkToFit="1"/>
    </xf>
    <xf numFmtId="49" fontId="4" fillId="0" borderId="26" xfId="0" applyNumberFormat="1" applyFont="1" applyFill="1" applyBorder="1" applyAlignment="1">
      <alignment horizontal="left" vertical="center" shrinkToFit="1"/>
    </xf>
    <xf numFmtId="176" fontId="4" fillId="0" borderId="26" xfId="0" applyNumberFormat="1" applyFont="1" applyFill="1" applyBorder="1" applyAlignment="1">
      <alignment horizontal="righ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176" fontId="9" fillId="2" borderId="6" xfId="0" applyNumberFormat="1" applyFont="1" applyFill="1" applyBorder="1" applyAlignment="1">
      <alignment horizontal="right" vertical="center" wrapText="1"/>
    </xf>
    <xf numFmtId="49" fontId="6" fillId="2" borderId="24" xfId="0" applyNumberFormat="1" applyFont="1" applyFill="1" applyBorder="1" applyAlignment="1">
      <alignment horizontal="left" vertical="center" wrapText="1" indent="1"/>
    </xf>
    <xf numFmtId="176" fontId="7" fillId="0" borderId="0" xfId="0" applyNumberFormat="1" applyFont="1" applyBorder="1">
      <alignment vertical="center"/>
    </xf>
    <xf numFmtId="49" fontId="6" fillId="0" borderId="27" xfId="0" applyNumberFormat="1" applyFont="1" applyFill="1" applyBorder="1" applyAlignment="1">
      <alignment horizontal="left" vertical="center" wrapText="1" indent="1"/>
    </xf>
    <xf numFmtId="49" fontId="6" fillId="0" borderId="7" xfId="0" applyNumberFormat="1" applyFont="1" applyFill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left" vertical="center" shrinkToFit="1"/>
    </xf>
    <xf numFmtId="49" fontId="4" fillId="0" borderId="6" xfId="0" applyNumberFormat="1" applyFont="1" applyFill="1" applyBorder="1" applyAlignment="1">
      <alignment horizontal="left" vertical="center" shrinkToFit="1"/>
    </xf>
    <xf numFmtId="176" fontId="4" fillId="0" borderId="6" xfId="0" applyNumberFormat="1" applyFont="1" applyFill="1" applyBorder="1" applyAlignment="1">
      <alignment horizontal="right" vertical="center" wrapText="1"/>
    </xf>
    <xf numFmtId="49" fontId="6" fillId="0" borderId="33" xfId="0" applyNumberFormat="1" applyFont="1" applyFill="1" applyBorder="1" applyAlignment="1">
      <alignment horizontal="left" vertical="center" wrapText="1" indent="1"/>
    </xf>
    <xf numFmtId="0" fontId="0" fillId="0" borderId="0" xfId="0">
      <alignment vertical="center"/>
    </xf>
    <xf numFmtId="0" fontId="0" fillId="0" borderId="0" xfId="0" applyBorder="1">
      <alignment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>
      <alignment vertical="center"/>
    </xf>
    <xf numFmtId="176" fontId="12" fillId="0" borderId="7" xfId="0" applyNumberFormat="1" applyFont="1" applyFill="1" applyBorder="1" applyAlignment="1">
      <alignment horizontal="right" vertical="center" wrapText="1"/>
    </xf>
    <xf numFmtId="49" fontId="11" fillId="0" borderId="7" xfId="0" applyNumberFormat="1" applyFont="1" applyFill="1" applyBorder="1" applyAlignment="1">
      <alignment horizontal="left" vertical="center" wrapText="1" indent="1"/>
    </xf>
    <xf numFmtId="49" fontId="12" fillId="0" borderId="7" xfId="0" applyNumberFormat="1" applyFont="1" applyFill="1" applyBorder="1" applyAlignment="1">
      <alignment horizontal="left" vertical="center" shrinkToFit="1"/>
    </xf>
    <xf numFmtId="49" fontId="11" fillId="0" borderId="20" xfId="0" applyNumberFormat="1" applyFont="1" applyFill="1" applyBorder="1" applyAlignment="1">
      <alignment horizontal="left" vertical="center" wrapText="1" indent="1"/>
    </xf>
    <xf numFmtId="49" fontId="4" fillId="0" borderId="22" xfId="0" applyNumberFormat="1" applyFont="1" applyFill="1" applyBorder="1" applyAlignment="1">
      <alignment horizontal="left" vertical="center" shrinkToFit="1"/>
    </xf>
    <xf numFmtId="176" fontId="4" fillId="0" borderId="28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left" vertical="center" shrinkToFit="1"/>
    </xf>
    <xf numFmtId="0" fontId="6" fillId="0" borderId="26" xfId="0" applyFont="1" applyFill="1" applyBorder="1" applyAlignment="1">
      <alignment horizontal="left" vertical="center" shrinkToFit="1"/>
    </xf>
    <xf numFmtId="176" fontId="6" fillId="0" borderId="7" xfId="0" applyNumberFormat="1" applyFont="1" applyFill="1" applyBorder="1" applyAlignment="1">
      <alignment vertical="center" shrinkToFi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32" xfId="0" applyNumberFormat="1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35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left" vertical="center" shrinkToFit="1"/>
    </xf>
    <xf numFmtId="0" fontId="6" fillId="0" borderId="38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13" workbookViewId="0">
      <selection activeCell="E25" sqref="E25"/>
    </sheetView>
  </sheetViews>
  <sheetFormatPr defaultColWidth="9" defaultRowHeight="16.5" x14ac:dyDescent="0.3"/>
  <cols>
    <col min="1" max="2" width="10.5" style="1" bestFit="1" customWidth="1"/>
    <col min="3" max="3" width="16.5" style="1" customWidth="1"/>
    <col min="4" max="4" width="18.75" style="1" customWidth="1"/>
    <col min="5" max="5" width="12.625" style="3" customWidth="1"/>
    <col min="6" max="7" width="12.625" style="1" customWidth="1"/>
    <col min="8" max="8" width="50.375" style="1" customWidth="1"/>
    <col min="9" max="9" width="34.375" style="2" customWidth="1"/>
    <col min="10" max="10" width="15.5" style="1" customWidth="1"/>
    <col min="11" max="11" width="9.875" style="1" bestFit="1" customWidth="1"/>
    <col min="12" max="16384" width="9" style="1"/>
  </cols>
  <sheetData>
    <row r="1" spans="1:11" ht="26.25" x14ac:dyDescent="0.3">
      <c r="A1" s="78" t="s">
        <v>52</v>
      </c>
      <c r="B1" s="78"/>
      <c r="C1" s="78"/>
      <c r="D1" s="78"/>
      <c r="E1" s="78"/>
      <c r="F1" s="78"/>
      <c r="G1" s="78"/>
      <c r="H1" s="78"/>
    </row>
    <row r="2" spans="1:11" x14ac:dyDescent="0.3">
      <c r="A2" s="79" t="s">
        <v>53</v>
      </c>
      <c r="B2" s="79"/>
      <c r="C2" s="79"/>
      <c r="D2" s="79"/>
      <c r="E2" s="79"/>
      <c r="F2" s="79"/>
      <c r="G2" s="79"/>
      <c r="H2" s="79"/>
    </row>
    <row r="3" spans="1:11" ht="16.5" customHeight="1" x14ac:dyDescent="0.3">
      <c r="A3" s="80" t="s">
        <v>2</v>
      </c>
      <c r="B3" s="81"/>
      <c r="C3" s="81"/>
      <c r="D3" s="82"/>
      <c r="E3" s="85" t="s">
        <v>48</v>
      </c>
      <c r="F3" s="85" t="s">
        <v>51</v>
      </c>
      <c r="G3" s="85" t="s">
        <v>37</v>
      </c>
      <c r="H3" s="83" t="s">
        <v>3</v>
      </c>
      <c r="I3" s="3"/>
      <c r="J3" s="3"/>
      <c r="K3" s="3"/>
    </row>
    <row r="4" spans="1:11" x14ac:dyDescent="0.3">
      <c r="A4" s="9" t="s">
        <v>4</v>
      </c>
      <c r="B4" s="12" t="s">
        <v>5</v>
      </c>
      <c r="C4" s="12" t="s">
        <v>6</v>
      </c>
      <c r="D4" s="12" t="s">
        <v>33</v>
      </c>
      <c r="E4" s="86"/>
      <c r="F4" s="86"/>
      <c r="G4" s="86"/>
      <c r="H4" s="84"/>
      <c r="I4" s="3"/>
      <c r="J4" s="3"/>
      <c r="K4" s="3"/>
    </row>
    <row r="5" spans="1:11" ht="23.1" customHeight="1" x14ac:dyDescent="0.3">
      <c r="A5" s="26" t="s">
        <v>0</v>
      </c>
      <c r="B5" s="13" t="s">
        <v>0</v>
      </c>
      <c r="C5" s="13" t="s">
        <v>32</v>
      </c>
      <c r="D5" s="14" t="s">
        <v>32</v>
      </c>
      <c r="E5" s="34">
        <v>135297000</v>
      </c>
      <c r="F5" s="33">
        <v>135297000</v>
      </c>
      <c r="G5" s="33">
        <f t="shared" ref="G5:G10" si="0">SUM(F5-E5)</f>
        <v>0</v>
      </c>
      <c r="H5" s="38" t="s">
        <v>59</v>
      </c>
      <c r="I5" s="3"/>
      <c r="J5" s="3"/>
      <c r="K5" s="3"/>
    </row>
    <row r="6" spans="1:11" ht="23.1" customHeight="1" x14ac:dyDescent="0.3">
      <c r="A6" s="89" t="s">
        <v>38</v>
      </c>
      <c r="B6" s="89" t="s">
        <v>38</v>
      </c>
      <c r="C6" s="89" t="s">
        <v>39</v>
      </c>
      <c r="D6" s="15" t="s">
        <v>39</v>
      </c>
      <c r="E6" s="34">
        <v>1095230</v>
      </c>
      <c r="F6" s="34">
        <v>0</v>
      </c>
      <c r="G6" s="33">
        <f t="shared" si="0"/>
        <v>-1095230</v>
      </c>
      <c r="H6" s="54" t="s">
        <v>54</v>
      </c>
      <c r="I6" s="3"/>
      <c r="J6" s="3"/>
      <c r="K6" s="3"/>
    </row>
    <row r="7" spans="1:11" ht="23.1" customHeight="1" x14ac:dyDescent="0.3">
      <c r="A7" s="90"/>
      <c r="B7" s="90"/>
      <c r="C7" s="90"/>
      <c r="D7" s="16" t="s">
        <v>40</v>
      </c>
      <c r="E7" s="34">
        <v>10000</v>
      </c>
      <c r="F7" s="34">
        <v>0</v>
      </c>
      <c r="G7" s="32">
        <f t="shared" si="0"/>
        <v>-10000</v>
      </c>
      <c r="H7" s="53" t="s">
        <v>55</v>
      </c>
      <c r="I7" s="3" t="s">
        <v>76</v>
      </c>
      <c r="J7" s="3"/>
      <c r="K7" s="3"/>
    </row>
    <row r="8" spans="1:11" ht="23.1" hidden="1" customHeight="1" x14ac:dyDescent="0.3">
      <c r="A8" s="97" t="s">
        <v>41</v>
      </c>
      <c r="B8" s="97" t="s">
        <v>41</v>
      </c>
      <c r="C8" s="17" t="s">
        <v>35</v>
      </c>
      <c r="D8" s="18" t="s">
        <v>35</v>
      </c>
      <c r="E8" s="34">
        <v>7</v>
      </c>
      <c r="F8" s="19"/>
      <c r="G8" s="33">
        <f t="shared" si="0"/>
        <v>-7</v>
      </c>
      <c r="H8" s="54"/>
      <c r="I8" s="3"/>
      <c r="J8" s="3"/>
      <c r="K8" s="3"/>
    </row>
    <row r="9" spans="1:11" ht="23.1" hidden="1" customHeight="1" x14ac:dyDescent="0.3">
      <c r="A9" s="90"/>
      <c r="B9" s="90"/>
      <c r="C9" s="17" t="s">
        <v>36</v>
      </c>
      <c r="D9" s="20" t="s">
        <v>36</v>
      </c>
      <c r="E9" s="34"/>
      <c r="F9" s="35"/>
      <c r="G9" s="33">
        <f t="shared" si="0"/>
        <v>0</v>
      </c>
      <c r="H9" s="39"/>
      <c r="I9" s="3"/>
      <c r="J9" s="3"/>
      <c r="K9" s="3"/>
    </row>
    <row r="10" spans="1:11" ht="23.1" customHeight="1" x14ac:dyDescent="0.3">
      <c r="A10" s="77" t="s">
        <v>1</v>
      </c>
      <c r="B10" s="77" t="s">
        <v>1</v>
      </c>
      <c r="C10" s="76" t="s">
        <v>31</v>
      </c>
      <c r="D10" s="15" t="s">
        <v>31</v>
      </c>
      <c r="E10" s="34">
        <v>19763</v>
      </c>
      <c r="F10" s="35">
        <v>20000</v>
      </c>
      <c r="G10" s="43">
        <f t="shared" si="0"/>
        <v>237</v>
      </c>
      <c r="H10" s="40" t="s">
        <v>60</v>
      </c>
      <c r="I10" s="10"/>
      <c r="J10" s="11"/>
      <c r="K10" s="11"/>
    </row>
    <row r="11" spans="1:11" ht="23.1" customHeight="1" x14ac:dyDescent="0.3">
      <c r="A11" s="27"/>
      <c r="B11" s="28"/>
      <c r="C11" s="28"/>
      <c r="D11" s="29" t="s">
        <v>30</v>
      </c>
      <c r="E11" s="30">
        <f>SUM(E5:E10)</f>
        <v>136422000</v>
      </c>
      <c r="F11" s="30">
        <f>SUM(F5:F10)</f>
        <v>135317000</v>
      </c>
      <c r="G11" s="30">
        <f>SUM(G5:G10)</f>
        <v>-1105000</v>
      </c>
      <c r="H11" s="31" t="s">
        <v>42</v>
      </c>
      <c r="I11" s="3"/>
      <c r="J11" s="3"/>
      <c r="K11" s="3"/>
    </row>
    <row r="12" spans="1:11" ht="42.95" customHeight="1" x14ac:dyDescent="0.3">
      <c r="A12" s="91" t="s">
        <v>7</v>
      </c>
      <c r="B12" s="91" t="s">
        <v>8</v>
      </c>
      <c r="C12" s="23" t="s">
        <v>29</v>
      </c>
      <c r="D12" s="22" t="s">
        <v>29</v>
      </c>
      <c r="E12" s="34">
        <v>76681880</v>
      </c>
      <c r="F12" s="35">
        <v>80537100</v>
      </c>
      <c r="G12" s="36">
        <f t="shared" ref="G12:G32" si="1">SUM(F12-E12)</f>
        <v>3855220</v>
      </c>
      <c r="H12" s="40" t="s">
        <v>62</v>
      </c>
      <c r="I12" s="7"/>
      <c r="J12" s="4"/>
      <c r="K12" s="5"/>
    </row>
    <row r="13" spans="1:11" ht="60" customHeight="1" x14ac:dyDescent="0.3">
      <c r="A13" s="92"/>
      <c r="B13" s="92"/>
      <c r="C13" s="23" t="s">
        <v>28</v>
      </c>
      <c r="D13" s="22" t="s">
        <v>28</v>
      </c>
      <c r="E13" s="34">
        <v>8888950</v>
      </c>
      <c r="F13" s="35">
        <v>9194160</v>
      </c>
      <c r="G13" s="36">
        <f t="shared" si="1"/>
        <v>305210</v>
      </c>
      <c r="H13" s="70" t="s">
        <v>63</v>
      </c>
      <c r="I13" s="8"/>
      <c r="J13" s="4"/>
      <c r="K13" s="5"/>
    </row>
    <row r="14" spans="1:11" ht="23.1" customHeight="1" x14ac:dyDescent="0.3">
      <c r="A14" s="92"/>
      <c r="B14" s="92"/>
      <c r="C14" s="23" t="s">
        <v>27</v>
      </c>
      <c r="D14" s="22" t="s">
        <v>27</v>
      </c>
      <c r="E14" s="34">
        <v>7131050</v>
      </c>
      <c r="F14" s="35">
        <v>7477620</v>
      </c>
      <c r="G14" s="36">
        <f t="shared" si="1"/>
        <v>346570</v>
      </c>
      <c r="H14" s="40" t="s">
        <v>64</v>
      </c>
      <c r="I14" s="7"/>
      <c r="J14" s="4"/>
      <c r="K14" s="5"/>
    </row>
    <row r="15" spans="1:11" ht="66" customHeight="1" x14ac:dyDescent="0.3">
      <c r="A15" s="92"/>
      <c r="B15" s="92"/>
      <c r="C15" s="23" t="s">
        <v>26</v>
      </c>
      <c r="D15" s="22" t="s">
        <v>26</v>
      </c>
      <c r="E15" s="34">
        <v>7644770</v>
      </c>
      <c r="F15" s="35">
        <v>8622310</v>
      </c>
      <c r="G15" s="36">
        <f t="shared" si="1"/>
        <v>977540</v>
      </c>
      <c r="H15" s="40" t="s">
        <v>65</v>
      </c>
      <c r="I15" s="52"/>
      <c r="J15" s="4"/>
      <c r="K15" s="5"/>
    </row>
    <row r="16" spans="1:11" ht="23.1" customHeight="1" x14ac:dyDescent="0.3">
      <c r="A16" s="92"/>
      <c r="B16" s="93"/>
      <c r="C16" s="23" t="s">
        <v>43</v>
      </c>
      <c r="D16" s="23" t="s">
        <v>43</v>
      </c>
      <c r="E16" s="34">
        <v>300000</v>
      </c>
      <c r="F16" s="35">
        <v>300000</v>
      </c>
      <c r="G16" s="36">
        <f t="shared" si="1"/>
        <v>0</v>
      </c>
      <c r="H16" s="40" t="s">
        <v>66</v>
      </c>
      <c r="I16" s="7"/>
      <c r="J16" s="4"/>
      <c r="K16" s="5"/>
    </row>
    <row r="17" spans="1:11" ht="23.1" customHeight="1" x14ac:dyDescent="0.3">
      <c r="A17" s="92"/>
      <c r="B17" s="94" t="s">
        <v>9</v>
      </c>
      <c r="C17" s="21" t="s">
        <v>25</v>
      </c>
      <c r="D17" s="22" t="s">
        <v>25</v>
      </c>
      <c r="E17" s="34">
        <v>0</v>
      </c>
      <c r="F17" s="35">
        <v>300000</v>
      </c>
      <c r="G17" s="36">
        <f t="shared" si="1"/>
        <v>300000</v>
      </c>
      <c r="H17" s="40" t="s">
        <v>61</v>
      </c>
      <c r="I17" s="7"/>
      <c r="J17" s="4"/>
      <c r="K17" s="5"/>
    </row>
    <row r="18" spans="1:11" ht="54.95" customHeight="1" x14ac:dyDescent="0.3">
      <c r="A18" s="92"/>
      <c r="B18" s="95"/>
      <c r="C18" s="21" t="s">
        <v>24</v>
      </c>
      <c r="D18" s="22" t="s">
        <v>24</v>
      </c>
      <c r="E18" s="34">
        <v>1993160</v>
      </c>
      <c r="F18" s="35">
        <v>1530000</v>
      </c>
      <c r="G18" s="36">
        <f t="shared" si="1"/>
        <v>-463160</v>
      </c>
      <c r="H18" s="40" t="s">
        <v>67</v>
      </c>
      <c r="I18" s="7"/>
      <c r="J18" s="4"/>
      <c r="K18" s="5"/>
    </row>
    <row r="19" spans="1:11" ht="23.1" customHeight="1" x14ac:dyDescent="0.3">
      <c r="A19" s="92"/>
      <c r="B19" s="95"/>
      <c r="C19" s="21" t="s">
        <v>23</v>
      </c>
      <c r="D19" s="22" t="s">
        <v>23</v>
      </c>
      <c r="E19" s="34">
        <v>470007</v>
      </c>
      <c r="F19" s="35">
        <v>300000</v>
      </c>
      <c r="G19" s="36">
        <f t="shared" si="1"/>
        <v>-170007</v>
      </c>
      <c r="H19" s="40" t="s">
        <v>68</v>
      </c>
      <c r="I19" s="7"/>
      <c r="J19" s="4"/>
      <c r="K19" s="5"/>
    </row>
    <row r="20" spans="1:11" ht="66" customHeight="1" x14ac:dyDescent="0.3">
      <c r="A20" s="92"/>
      <c r="B20" s="95"/>
      <c r="C20" s="21" t="s">
        <v>22</v>
      </c>
      <c r="D20" s="22" t="s">
        <v>22</v>
      </c>
      <c r="E20" s="34">
        <v>1986840</v>
      </c>
      <c r="F20" s="35">
        <v>2070000</v>
      </c>
      <c r="G20" s="36">
        <f t="shared" si="1"/>
        <v>83160</v>
      </c>
      <c r="H20" s="40" t="s">
        <v>69</v>
      </c>
      <c r="I20" s="7"/>
      <c r="J20" s="4"/>
      <c r="K20" s="6"/>
    </row>
    <row r="21" spans="1:11" ht="32.1" customHeight="1" x14ac:dyDescent="0.3">
      <c r="A21" s="92"/>
      <c r="B21" s="96"/>
      <c r="C21" s="55" t="s">
        <v>21</v>
      </c>
      <c r="D21" s="56" t="s">
        <v>21</v>
      </c>
      <c r="E21" s="34">
        <v>1550000</v>
      </c>
      <c r="F21" s="57">
        <v>1800000</v>
      </c>
      <c r="G21" s="43">
        <f t="shared" si="1"/>
        <v>250000</v>
      </c>
      <c r="H21" s="58" t="s">
        <v>70</v>
      </c>
      <c r="I21" s="3"/>
      <c r="J21" s="3"/>
      <c r="K21" s="3"/>
    </row>
    <row r="22" spans="1:11" ht="42.95" customHeight="1" x14ac:dyDescent="0.3">
      <c r="A22" s="104" t="s">
        <v>10</v>
      </c>
      <c r="B22" s="104" t="s">
        <v>10</v>
      </c>
      <c r="C22" s="23" t="s">
        <v>20</v>
      </c>
      <c r="D22" s="22" t="s">
        <v>19</v>
      </c>
      <c r="E22" s="67">
        <v>203200</v>
      </c>
      <c r="F22" s="35">
        <v>400000</v>
      </c>
      <c r="G22" s="35">
        <f t="shared" si="1"/>
        <v>196800</v>
      </c>
      <c r="H22" s="39" t="s">
        <v>72</v>
      </c>
      <c r="I22" s="3"/>
      <c r="J22" s="3"/>
      <c r="K22" s="3"/>
    </row>
    <row r="23" spans="1:11" ht="81.75" customHeight="1" x14ac:dyDescent="0.3">
      <c r="A23" s="92"/>
      <c r="B23" s="92"/>
      <c r="C23" s="98" t="s">
        <v>17</v>
      </c>
      <c r="D23" s="22" t="s">
        <v>18</v>
      </c>
      <c r="E23" s="67">
        <v>14739930</v>
      </c>
      <c r="F23" s="35">
        <v>7554000</v>
      </c>
      <c r="G23" s="36">
        <f t="shared" si="1"/>
        <v>-7185930</v>
      </c>
      <c r="H23" s="40" t="s">
        <v>73</v>
      </c>
      <c r="I23" s="3"/>
      <c r="J23" s="3"/>
      <c r="K23" s="3"/>
    </row>
    <row r="24" spans="1:11" ht="32.1" customHeight="1" x14ac:dyDescent="0.3">
      <c r="A24" s="92"/>
      <c r="B24" s="92"/>
      <c r="C24" s="99"/>
      <c r="D24" s="22" t="s">
        <v>16</v>
      </c>
      <c r="E24" s="67">
        <v>896000</v>
      </c>
      <c r="F24" s="35">
        <v>700000</v>
      </c>
      <c r="G24" s="36">
        <f t="shared" si="1"/>
        <v>-196000</v>
      </c>
      <c r="H24" s="40" t="s">
        <v>50</v>
      </c>
      <c r="I24" s="3"/>
      <c r="J24" s="3"/>
      <c r="K24" s="3"/>
    </row>
    <row r="25" spans="1:11" ht="23.1" customHeight="1" x14ac:dyDescent="0.3">
      <c r="A25" s="92"/>
      <c r="B25" s="92"/>
      <c r="C25" s="99"/>
      <c r="D25" s="22" t="s">
        <v>15</v>
      </c>
      <c r="E25" s="67">
        <v>0</v>
      </c>
      <c r="F25" s="35">
        <v>0</v>
      </c>
      <c r="G25" s="36">
        <f t="shared" si="1"/>
        <v>0</v>
      </c>
      <c r="H25" s="40" t="s">
        <v>34</v>
      </c>
      <c r="I25" s="7"/>
      <c r="J25" s="4"/>
      <c r="K25" s="5"/>
    </row>
    <row r="26" spans="1:11" s="59" customFormat="1" ht="23.1" customHeight="1" x14ac:dyDescent="0.3">
      <c r="A26" s="92"/>
      <c r="B26" s="92"/>
      <c r="C26" s="99"/>
      <c r="D26" s="24" t="s">
        <v>14</v>
      </c>
      <c r="E26" s="67">
        <v>300000</v>
      </c>
      <c r="F26" s="35">
        <v>200000</v>
      </c>
      <c r="G26" s="36">
        <f t="shared" ref="G26" si="2">SUM(F26-E26)</f>
        <v>-100000</v>
      </c>
      <c r="H26" s="40" t="s">
        <v>49</v>
      </c>
      <c r="I26" s="62"/>
      <c r="J26" s="60"/>
      <c r="K26" s="61"/>
    </row>
    <row r="27" spans="1:11" ht="23.1" customHeight="1" x14ac:dyDescent="0.3">
      <c r="A27" s="92"/>
      <c r="B27" s="92"/>
      <c r="C27" s="100"/>
      <c r="D27" s="69" t="s">
        <v>57</v>
      </c>
      <c r="E27" s="67">
        <v>200000</v>
      </c>
      <c r="F27" s="67">
        <v>0</v>
      </c>
      <c r="G27" s="67">
        <f>SUM(F27-E27)</f>
        <v>-200000</v>
      </c>
      <c r="H27" s="68" t="s">
        <v>54</v>
      </c>
      <c r="I27" s="7"/>
      <c r="J27" s="4"/>
      <c r="K27" s="5"/>
    </row>
    <row r="28" spans="1:11" ht="23.1" customHeight="1" x14ac:dyDescent="0.3">
      <c r="A28" s="92"/>
      <c r="B28" s="92"/>
      <c r="C28" s="101" t="s">
        <v>13</v>
      </c>
      <c r="D28" s="37" t="s">
        <v>44</v>
      </c>
      <c r="E28" s="34">
        <v>0</v>
      </c>
      <c r="F28" s="25">
        <v>200000</v>
      </c>
      <c r="G28" s="36">
        <f t="shared" si="1"/>
        <v>200000</v>
      </c>
      <c r="H28" s="38" t="s">
        <v>56</v>
      </c>
      <c r="I28" s="7"/>
      <c r="J28" s="4"/>
      <c r="K28" s="5"/>
    </row>
    <row r="29" spans="1:11" ht="23.1" customHeight="1" x14ac:dyDescent="0.3">
      <c r="A29" s="92"/>
      <c r="B29" s="92"/>
      <c r="C29" s="102"/>
      <c r="D29" s="42" t="s">
        <v>45</v>
      </c>
      <c r="E29" s="34">
        <v>70100</v>
      </c>
      <c r="F29" s="43">
        <v>150000</v>
      </c>
      <c r="G29" s="36">
        <f t="shared" si="1"/>
        <v>79900</v>
      </c>
      <c r="H29" s="38" t="s">
        <v>74</v>
      </c>
      <c r="I29" s="7"/>
      <c r="J29" s="4"/>
      <c r="K29" s="5"/>
    </row>
    <row r="30" spans="1:11" ht="23.1" customHeight="1" x14ac:dyDescent="0.3">
      <c r="A30" s="92"/>
      <c r="B30" s="92"/>
      <c r="C30" s="103"/>
      <c r="D30" s="71" t="s">
        <v>46</v>
      </c>
      <c r="E30" s="34">
        <v>0</v>
      </c>
      <c r="F30" s="57">
        <v>0</v>
      </c>
      <c r="G30" s="57">
        <f t="shared" si="1"/>
        <v>0</v>
      </c>
      <c r="H30" s="38" t="s">
        <v>54</v>
      </c>
      <c r="I30" s="7"/>
      <c r="J30" s="4"/>
      <c r="K30" s="5"/>
    </row>
    <row r="31" spans="1:11" s="63" customFormat="1" ht="23.1" customHeight="1" x14ac:dyDescent="0.3">
      <c r="A31" s="93"/>
      <c r="B31" s="93"/>
      <c r="C31" s="75" t="s">
        <v>58</v>
      </c>
      <c r="D31" s="44" t="s">
        <v>58</v>
      </c>
      <c r="E31" s="72">
        <v>0</v>
      </c>
      <c r="F31" s="25">
        <v>200000</v>
      </c>
      <c r="G31" s="25">
        <f t="shared" si="1"/>
        <v>200000</v>
      </c>
      <c r="H31" s="38" t="s">
        <v>75</v>
      </c>
      <c r="I31" s="66"/>
      <c r="J31" s="64"/>
      <c r="K31" s="65"/>
    </row>
    <row r="32" spans="1:11" ht="32.1" customHeight="1" x14ac:dyDescent="0.3">
      <c r="A32" s="73" t="s">
        <v>47</v>
      </c>
      <c r="B32" s="74" t="s">
        <v>47</v>
      </c>
      <c r="C32" s="74" t="s">
        <v>12</v>
      </c>
      <c r="D32" s="45" t="s">
        <v>12</v>
      </c>
      <c r="E32" s="34">
        <v>13366113</v>
      </c>
      <c r="F32" s="46">
        <v>13781810</v>
      </c>
      <c r="G32" s="46">
        <f t="shared" si="1"/>
        <v>415697</v>
      </c>
      <c r="H32" s="40" t="s">
        <v>71</v>
      </c>
      <c r="I32" s="7"/>
      <c r="J32" s="4"/>
      <c r="K32" s="6"/>
    </row>
    <row r="33" spans="1:11" ht="23.1" customHeight="1" x14ac:dyDescent="0.3">
      <c r="A33" s="47"/>
      <c r="B33" s="48"/>
      <c r="C33" s="48"/>
      <c r="D33" s="49" t="s">
        <v>11</v>
      </c>
      <c r="E33" s="50">
        <f>SUM(E12:E32)</f>
        <v>136422000</v>
      </c>
      <c r="F33" s="50">
        <f>SUM(F12:F32)</f>
        <v>135317000</v>
      </c>
      <c r="G33" s="50">
        <f>SUM(G12:G32)</f>
        <v>-1105000</v>
      </c>
      <c r="H33" s="51"/>
      <c r="I33" s="3"/>
      <c r="J33" s="3"/>
      <c r="K33" s="3"/>
    </row>
    <row r="34" spans="1:11" x14ac:dyDescent="0.3">
      <c r="E34" s="41"/>
      <c r="F34" s="41"/>
      <c r="G34" s="41"/>
      <c r="H34" s="87"/>
    </row>
    <row r="35" spans="1:11" x14ac:dyDescent="0.3">
      <c r="H35" s="88"/>
    </row>
  </sheetData>
  <mergeCells count="20">
    <mergeCell ref="H34:H35"/>
    <mergeCell ref="A6:A7"/>
    <mergeCell ref="B6:B7"/>
    <mergeCell ref="C6:C7"/>
    <mergeCell ref="B12:B16"/>
    <mergeCell ref="A12:A21"/>
    <mergeCell ref="B17:B21"/>
    <mergeCell ref="A8:A9"/>
    <mergeCell ref="B8:B9"/>
    <mergeCell ref="C23:C27"/>
    <mergeCell ref="C28:C30"/>
    <mergeCell ref="A22:A31"/>
    <mergeCell ref="B22:B31"/>
    <mergeCell ref="A1:H1"/>
    <mergeCell ref="A2:H2"/>
    <mergeCell ref="A3:D3"/>
    <mergeCell ref="H3:H4"/>
    <mergeCell ref="E3:E4"/>
    <mergeCell ref="F3:F4"/>
    <mergeCell ref="G3:G4"/>
  </mergeCells>
  <phoneticPr fontId="2" type="noConversion"/>
  <pageMargins left="0.59055118110236227" right="0.39370078740157483" top="0.59055118110236227" bottom="0.39370078740157483" header="0.31496062992125984" footer="0.11811023622047245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명주수정</vt:lpstr>
      <vt:lpstr>Sheet2</vt:lpstr>
      <vt:lpstr>Sheet3</vt:lpstr>
      <vt:lpstr>명주수정!Print_Area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행정부</dc:creator>
  <cp:lastModifiedBy>권상근</cp:lastModifiedBy>
  <cp:lastPrinted>2021-12-27T05:17:15Z</cp:lastPrinted>
  <dcterms:created xsi:type="dcterms:W3CDTF">2016-12-06T04:30:52Z</dcterms:created>
  <dcterms:modified xsi:type="dcterms:W3CDTF">2021-12-27T05:17:42Z</dcterms:modified>
</cp:coreProperties>
</file>